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870" activeTab="0"/>
  </bookViews>
  <sheets>
    <sheet name="Příjmy" sheetId="1" r:id="rId1"/>
    <sheet name="Výdaj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<sst xmlns="http://schemas.openxmlformats.org/spreadsheetml/2006/main" count="282" uniqueCount="191">
  <si>
    <t>1012</t>
  </si>
  <si>
    <t>1014</t>
  </si>
  <si>
    <t>1069</t>
  </si>
  <si>
    <t>2212</t>
  </si>
  <si>
    <t>Ostatní správa v zemědělství</t>
  </si>
  <si>
    <t>2119</t>
  </si>
  <si>
    <t>2143</t>
  </si>
  <si>
    <t>Cestovní ruch</t>
  </si>
  <si>
    <t>2169</t>
  </si>
  <si>
    <t>2221</t>
  </si>
  <si>
    <t>Provoz veřejné silniční dopravy</t>
  </si>
  <si>
    <t>2229</t>
  </si>
  <si>
    <t>Ostatní záležitosti v silniční dopravě</t>
  </si>
  <si>
    <t>2299</t>
  </si>
  <si>
    <t>Ostatní záležitosti v dopravě</t>
  </si>
  <si>
    <t>2369</t>
  </si>
  <si>
    <t>Ostatní správa ve vodním hospodářství</t>
  </si>
  <si>
    <t>3111</t>
  </si>
  <si>
    <t>2321</t>
  </si>
  <si>
    <t>Předškolní zařízení</t>
  </si>
  <si>
    <t>3113</t>
  </si>
  <si>
    <t>Základní školy</t>
  </si>
  <si>
    <t>3314</t>
  </si>
  <si>
    <t>Činnosti knihovnické</t>
  </si>
  <si>
    <t>3315</t>
  </si>
  <si>
    <t>Činnosti muzeí a galérií</t>
  </si>
  <si>
    <t>3319</t>
  </si>
  <si>
    <t>Ostatní záležitosti kultury</t>
  </si>
  <si>
    <t>3341</t>
  </si>
  <si>
    <t>Rozhlas a televize</t>
  </si>
  <si>
    <t>3349</t>
  </si>
  <si>
    <t>Ostatní záležitosti sdělovacích prostředků</t>
  </si>
  <si>
    <t>3399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</si>
  <si>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</si>
  <si>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</si>
  <si>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</si>
  <si>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</si>
  <si>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</si>
  <si>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</si>
  <si>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</si>
  <si>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</si>
  <si>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</si>
  <si>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>3719</t>
  </si>
  <si>
    <t>Ostatní činnosti k ochraně ovzduší</t>
  </si>
  <si>
    <t>3722</t>
  </si>
  <si>
    <t>Sběr a svoz komunálního odpadu</t>
  </si>
  <si>
    <t>3723</t>
  </si>
  <si>
    <t>3739</t>
  </si>
  <si>
    <t>Ostatní ochrana půdy a spodní vody</t>
  </si>
  <si>
    <t>3745</t>
  </si>
  <si>
    <t>Péče o vzhled obcí a veřejnou zeleň</t>
  </si>
  <si>
    <t>4351</t>
  </si>
  <si>
    <t>4357</t>
  </si>
  <si>
    <t>Domovy</t>
  </si>
  <si>
    <t>4399</t>
  </si>
  <si>
    <t>5311</t>
  </si>
  <si>
    <t>Bezpečnost a veřejný pořádek</t>
  </si>
  <si>
    <t>6112</t>
  </si>
  <si>
    <t>Zastupitelstva obcí</t>
  </si>
  <si>
    <t>6171</t>
  </si>
  <si>
    <t>Činnost místní správy</t>
  </si>
  <si>
    <t>6310</t>
  </si>
  <si>
    <t>Obecné příjmy a výdaje z finančních operací</t>
  </si>
  <si>
    <t>6409</t>
  </si>
  <si>
    <t>ROZPOČTOVÉ PŘÍJMY CELKEM</t>
  </si>
  <si>
    <t>1019</t>
  </si>
  <si>
    <t>2310</t>
  </si>
  <si>
    <t>5512</t>
  </si>
  <si>
    <t>Požární ochrana - dobrovolná čast</t>
  </si>
  <si>
    <t>TŘÍDA 2 - NEDAŇOVÉ PŘÍJMY</t>
  </si>
  <si>
    <t>3121</t>
  </si>
  <si>
    <t>3421</t>
  </si>
  <si>
    <t>Využití volného času dětí a mládeže</t>
  </si>
  <si>
    <t>TŘÍDA 3 - KAPITÁLOVÉ PŘÍJMY</t>
  </si>
  <si>
    <t>Neinvestiční přijaté transfery od obcí</t>
  </si>
  <si>
    <t>4121</t>
  </si>
  <si>
    <t>Neinv.př.transfery ze SR v rámci souhr.dot.vztahu</t>
  </si>
  <si>
    <t>4112</t>
  </si>
  <si>
    <t>1111</t>
  </si>
  <si>
    <t>Daň z příjmu fyz.osob ze záv.čin .a fun.pož.</t>
  </si>
  <si>
    <t>1112</t>
  </si>
  <si>
    <t>Daň z příjmu fyz. osob ze SVC</t>
  </si>
  <si>
    <t>1113</t>
  </si>
  <si>
    <t>Daň z příjmu fyz. osob z kap. výnosu</t>
  </si>
  <si>
    <t>1121</t>
  </si>
  <si>
    <t>Daň z příjmu práv. osob</t>
  </si>
  <si>
    <t>1122</t>
  </si>
  <si>
    <t>Daň z příjmu práv. osob za obce</t>
  </si>
  <si>
    <t>1211</t>
  </si>
  <si>
    <t>Daň z přidané hodnoty</t>
  </si>
  <si>
    <t>1333</t>
  </si>
  <si>
    <t>Poplatky za uložení odpadu</t>
  </si>
  <si>
    <t>1334</t>
  </si>
  <si>
    <t>Odvody za odnětí půdy ze zem. půdního fondu</t>
  </si>
  <si>
    <t>1341</t>
  </si>
  <si>
    <t>Poplatek ze psů</t>
  </si>
  <si>
    <t>1343</t>
  </si>
  <si>
    <t>Poplatek za užíváni veřejného prostranství</t>
  </si>
  <si>
    <t>1345</t>
  </si>
  <si>
    <t>Poplatek z ubytovací kapacity</t>
  </si>
  <si>
    <t>1351</t>
  </si>
  <si>
    <t>Odvod z loterií a podob. her kromě z výherních HP</t>
  </si>
  <si>
    <t>1355</t>
  </si>
  <si>
    <t>Odvod z výherních hracích přístrojů</t>
  </si>
  <si>
    <t>1361</t>
  </si>
  <si>
    <t>Správní poplatky</t>
  </si>
  <si>
    <t>1511</t>
  </si>
  <si>
    <t>Daň z nemovitosti</t>
  </si>
  <si>
    <t>TŘÍDA 1 - DAŇOVÉ PŘÍJMY</t>
  </si>
  <si>
    <t xml:space="preserve">TŘÍDA 4 - PŘIJATÉ TRANSFERY </t>
  </si>
  <si>
    <t>Silnice</t>
  </si>
  <si>
    <t>2219</t>
  </si>
  <si>
    <t>Ostatní záležitosti pozemních komunikací</t>
  </si>
  <si>
    <t>Pitná voda</t>
  </si>
  <si>
    <t>Odvádění a čistění odpad. vod a nakládání s kaly</t>
  </si>
  <si>
    <t>Gymnázia</t>
  </si>
  <si>
    <t>3311</t>
  </si>
  <si>
    <t>Divadelní činnosti</t>
  </si>
  <si>
    <t>3326</t>
  </si>
  <si>
    <t>3392</t>
  </si>
  <si>
    <t>Zájmová činnost v kultuře</t>
  </si>
  <si>
    <t>3412</t>
  </si>
  <si>
    <t>Sportovní zařízení v majetku obce</t>
  </si>
  <si>
    <t>3419</t>
  </si>
  <si>
    <t>Ostatní tělovýchovná činnost</t>
  </si>
  <si>
    <t>3429</t>
  </si>
  <si>
    <t>Ostatní zájmová činnost a rekreace</t>
  </si>
  <si>
    <t>3635</t>
  </si>
  <si>
    <t>Územní plánování</t>
  </si>
  <si>
    <t>3636</t>
  </si>
  <si>
    <t>Územní rozvoj</t>
  </si>
  <si>
    <t>3721</t>
  </si>
  <si>
    <t>Sběr a svoz nebezpečených odpadů</t>
  </si>
  <si>
    <t>3729</t>
  </si>
  <si>
    <t>Ostatní nakládání s odpady</t>
  </si>
  <si>
    <t>3742</t>
  </si>
  <si>
    <t>Chráněné části přírody</t>
  </si>
  <si>
    <t>3744</t>
  </si>
  <si>
    <t>Protierozní, protilavinová a protipožární ochrana</t>
  </si>
  <si>
    <t>4339</t>
  </si>
  <si>
    <t>4359</t>
  </si>
  <si>
    <t>Ostatní služby a činnosti v oblasti sociální péče</t>
  </si>
  <si>
    <t>5212</t>
  </si>
  <si>
    <t>Ochrana obyvatelstva</t>
  </si>
  <si>
    <t>6118</t>
  </si>
  <si>
    <t>Volby prezidenta republiky</t>
  </si>
  <si>
    <t>6223</t>
  </si>
  <si>
    <t>Mezinárodní spolupráce (jinde nezařazená)</t>
  </si>
  <si>
    <t>6320</t>
  </si>
  <si>
    <t>Pojištění funkcně nespecifikované</t>
  </si>
  <si>
    <t>6399</t>
  </si>
  <si>
    <t>Ostatní finanční operace</t>
  </si>
  <si>
    <t>Podíl na celostátním výnosu daní dle RUD celkem</t>
  </si>
  <si>
    <t>Položka / Paragraf</t>
  </si>
  <si>
    <t>Rozpočet na rok 2013 v Kč</t>
  </si>
  <si>
    <t>TŘÍDA 6 - KAPITÁLOVÉ VÝDAJE</t>
  </si>
  <si>
    <t>Paragraf</t>
  </si>
  <si>
    <t>SALDO PŘÍJMŮ A VÝDAJŮ</t>
  </si>
  <si>
    <t>TŘÍDA 8 - FINANCOVÁNÍ (splátky dlouhodobých investičních úvěrů)</t>
  </si>
  <si>
    <t>TŘÍDA 5- BĚŽNÉ VÝDAJE</t>
  </si>
  <si>
    <t>ROZPOČTOVÉ VÝDAJE CELKEM</t>
  </si>
  <si>
    <t>Název paragrafu</t>
  </si>
  <si>
    <t xml:space="preserve">VÝSLEDNÉ SALDO VČETNĚ FINANCOVÁNÍ  </t>
  </si>
  <si>
    <t>Název položky / paragrafu</t>
  </si>
  <si>
    <t>Ostatní záležitosti soc.věcí a politiky zaměstnanosti</t>
  </si>
  <si>
    <t>Komunalní služby a územní rozvoj jinde nezařazené</t>
  </si>
  <si>
    <t>Ostatní zemědělská a potravinářská činnost a rozvoj</t>
  </si>
  <si>
    <t>Daň z příjmu fyz.osob ze závislé činnosti a funkčních požitků</t>
  </si>
  <si>
    <t>Daň z příjmu fyz. osob z kapitálových výnosů</t>
  </si>
  <si>
    <t>Daň z příjmu právnických osob</t>
  </si>
  <si>
    <t>Daň z příjmu právnických osob za obce</t>
  </si>
  <si>
    <t>Odvody za odnětí půdy ze zemědělského půdního fondu</t>
  </si>
  <si>
    <t>Odvod z loterií a podobných her kromě z výherních HP</t>
  </si>
  <si>
    <t>Podnikání a restrukturalizace v zemědělství a potravinářství</t>
  </si>
  <si>
    <t>Ostatní záležitosti těžebního průmyslu a energetiky</t>
  </si>
  <si>
    <t>Ostatní správa v průmyslu, stavebnictví, obchodě a službách</t>
  </si>
  <si>
    <t>Ostatní záležitosti kultury, církví a sdělovacích prostředků</t>
  </si>
  <si>
    <t>Ostatní činnosti jinde nezařazené</t>
  </si>
  <si>
    <t>Sběr a svoz ostatních odpadů (jiných než nebezpečných)</t>
  </si>
  <si>
    <t>Neinv.přijaté transfery ze SR v rámci souhrn.dotačního vztahu</t>
  </si>
  <si>
    <t>Ozdravování hosp.zvířat, plodin a zvláštní veterinární péče</t>
  </si>
  <si>
    <t>Pořízení, zachování a obnova hodnot národ. histor. povědomí</t>
  </si>
  <si>
    <t>Ostatní sociální péče a pomoc rodině a manželství</t>
  </si>
  <si>
    <t>Odvádění a čistění odpadních vod a nakládání s kaly</t>
  </si>
  <si>
    <t>Osobní asistence, pečovat. služba a podpora samost.bydlení</t>
  </si>
  <si>
    <t>Osobní asistence, pečovatel. služba a podpora samost.bydlení</t>
  </si>
  <si>
    <t>Sběr a svoz komunálních odpadů</t>
  </si>
  <si>
    <t>Schváleno 11. veřejným zasedáním  Zastupitelstva města Šlapanice dne 12.12.2012</t>
  </si>
  <si>
    <t>Město Šlapanice</t>
  </si>
  <si>
    <t>SCHVÁLENÝ ROZPOČET NA ROK 2013 - ČÁST I. ROZPOČTOVÉ PŘÍJMY</t>
  </si>
  <si>
    <t xml:space="preserve"> SCHVÁLENÝ ROZPOČET NA ROK 2013 - ČÁST II. ROZPOČTOVÉ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</si>
</sst>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2" fillId="0" borderId="0" xfId="0" applyNumberFormat="1" applyFont="1" applyBorder="1" applyAlignment="1">
      <alignment horizontal="left"/>
    </xf>
    <xf numFmtId="3" fontId="37" fillId="33" borderId="10" xfId="0" applyNumberFormat="1" applyFont="1" applyFill="1" applyBorder="1" applyAlignment="1">
      <alignment/>
    </xf>
    <xf numFmtId="3" fontId="37" fillId="34" borderId="10" xfId="0" applyNumberFormat="1" applyFont="1" applyFill="1" applyBorder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33" borderId="13" xfId="0" applyNumberFormat="1" applyFont="1" applyFill="1" applyBorder="1" applyAlignment="1">
      <alignment/>
    </xf>
    <xf numFmtId="49" fontId="37" fillId="0" borderId="14" xfId="0" applyNumberFormat="1" applyFont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 wrapText="1"/>
    </xf>
    <xf numFmtId="49" fontId="38" fillId="0" borderId="15" xfId="0" applyNumberFormat="1" applyFont="1" applyBorder="1" applyAlignment="1">
      <alignment/>
    </xf>
    <xf numFmtId="3" fontId="38" fillId="33" borderId="16" xfId="0" applyNumberFormat="1" applyFont="1" applyFill="1" applyBorder="1" applyAlignment="1">
      <alignment/>
    </xf>
    <xf numFmtId="49" fontId="38" fillId="0" borderId="17" xfId="0" applyNumberFormat="1" applyFont="1" applyBorder="1" applyAlignment="1">
      <alignment/>
    </xf>
    <xf numFmtId="3" fontId="38" fillId="33" borderId="18" xfId="0" applyNumberFormat="1" applyFont="1" applyFill="1" applyBorder="1" applyAlignment="1">
      <alignment/>
    </xf>
    <xf numFmtId="3" fontId="39" fillId="0" borderId="18" xfId="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49" fontId="38" fillId="0" borderId="19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49" fontId="38" fillId="0" borderId="21" xfId="0" applyNumberFormat="1" applyFont="1" applyBorder="1" applyAlignment="1">
      <alignment horizontal="left"/>
    </xf>
    <xf numFmtId="49" fontId="38" fillId="33" borderId="21" xfId="0" applyNumberFormat="1" applyFont="1" applyFill="1" applyBorder="1" applyAlignment="1">
      <alignment horizontal="left"/>
    </xf>
    <xf numFmtId="49" fontId="38" fillId="0" borderId="22" xfId="0" applyNumberFormat="1" applyFont="1" applyBorder="1" applyAlignment="1">
      <alignment horizontal="left"/>
    </xf>
    <xf numFmtId="49" fontId="38" fillId="0" borderId="23" xfId="0" applyNumberFormat="1" applyFont="1" applyBorder="1" applyAlignment="1">
      <alignment horizontal="left"/>
    </xf>
    <xf numFmtId="49" fontId="38" fillId="0" borderId="24" xfId="0" applyNumberFormat="1" applyFont="1" applyBorder="1" applyAlignment="1">
      <alignment horizontal="left"/>
    </xf>
    <xf numFmtId="49" fontId="37" fillId="0" borderId="14" xfId="0" applyNumberFormat="1" applyFont="1" applyBorder="1" applyAlignment="1">
      <alignment horizontal="left"/>
    </xf>
    <xf numFmtId="49" fontId="37" fillId="0" borderId="25" xfId="0" applyNumberFormat="1" applyFont="1" applyBorder="1" applyAlignment="1">
      <alignment horizontal="left"/>
    </xf>
    <xf numFmtId="0" fontId="38" fillId="0" borderId="25" xfId="0" applyFont="1" applyBorder="1" applyAlignment="1">
      <alignment/>
    </xf>
    <xf numFmtId="49" fontId="37" fillId="10" borderId="10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8" fillId="0" borderId="26" xfId="0" applyNumberFormat="1" applyFont="1" applyBorder="1" applyAlignment="1">
      <alignment/>
    </xf>
    <xf numFmtId="3" fontId="38" fillId="33" borderId="27" xfId="0" applyNumberFormat="1" applyFont="1" applyFill="1" applyBorder="1" applyAlignment="1">
      <alignment/>
    </xf>
    <xf numFmtId="3" fontId="38" fillId="35" borderId="16" xfId="0" applyNumberFormat="1" applyFont="1" applyFill="1" applyBorder="1" applyAlignment="1">
      <alignment/>
    </xf>
    <xf numFmtId="3" fontId="38" fillId="35" borderId="18" xfId="0" applyNumberFormat="1" applyFont="1" applyFill="1" applyBorder="1" applyAlignment="1">
      <alignment/>
    </xf>
    <xf numFmtId="3" fontId="38" fillId="35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49" fontId="38" fillId="0" borderId="22" xfId="0" applyNumberFormat="1" applyFont="1" applyBorder="1" applyAlignment="1">
      <alignment/>
    </xf>
    <xf numFmtId="0" fontId="38" fillId="0" borderId="23" xfId="0" applyFont="1" applyBorder="1" applyAlignment="1">
      <alignment/>
    </xf>
    <xf numFmtId="49" fontId="37" fillId="0" borderId="29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49" fontId="38" fillId="0" borderId="31" xfId="0" applyNumberFormat="1" applyFont="1" applyBorder="1" applyAlignment="1">
      <alignment/>
    </xf>
    <xf numFmtId="0" fontId="38" fillId="0" borderId="32" xfId="0" applyFont="1" applyBorder="1" applyAlignment="1">
      <alignment/>
    </xf>
    <xf numFmtId="49" fontId="39" fillId="0" borderId="33" xfId="0" applyNumberFormat="1" applyFont="1" applyBorder="1" applyAlignment="1">
      <alignment/>
    </xf>
    <xf numFmtId="49" fontId="39" fillId="0" borderId="34" xfId="0" applyNumberFormat="1" applyFont="1" applyBorder="1" applyAlignment="1">
      <alignment/>
    </xf>
    <xf numFmtId="49" fontId="39" fillId="0" borderId="23" xfId="0" applyNumberFormat="1" applyFont="1" applyBorder="1" applyAlignment="1">
      <alignment/>
    </xf>
    <xf numFmtId="49" fontId="37" fillId="34" borderId="14" xfId="0" applyNumberFormat="1" applyFont="1" applyFill="1" applyBorder="1" applyAlignment="1">
      <alignment/>
    </xf>
    <xf numFmtId="0" fontId="38" fillId="34" borderId="25" xfId="0" applyFont="1" applyFill="1" applyBorder="1" applyAlignment="1">
      <alignment/>
    </xf>
    <xf numFmtId="49" fontId="37" fillId="0" borderId="14" xfId="0" applyNumberFormat="1" applyFont="1" applyBorder="1" applyAlignment="1">
      <alignment/>
    </xf>
    <xf numFmtId="49" fontId="37" fillId="0" borderId="25" xfId="0" applyNumberFormat="1" applyFont="1" applyBorder="1" applyAlignment="1">
      <alignment/>
    </xf>
    <xf numFmtId="3" fontId="37" fillId="0" borderId="14" xfId="0" applyNumberFormat="1" applyFont="1" applyBorder="1" applyAlignment="1">
      <alignment horizontal="left"/>
    </xf>
    <xf numFmtId="3" fontId="37" fillId="0" borderId="25" xfId="0" applyNumberFormat="1" applyFont="1" applyBorder="1" applyAlignment="1">
      <alignment horizontal="left"/>
    </xf>
    <xf numFmtId="0" fontId="38" fillId="0" borderId="25" xfId="0" applyFont="1" applyBorder="1" applyAlignment="1">
      <alignment/>
    </xf>
    <xf numFmtId="49" fontId="3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8" fillId="0" borderId="22" xfId="0" applyNumberFormat="1" applyFont="1" applyBorder="1" applyAlignment="1">
      <alignment horizontal="left"/>
    </xf>
    <xf numFmtId="49" fontId="38" fillId="0" borderId="23" xfId="0" applyNumberFormat="1" applyFont="1" applyBorder="1" applyAlignment="1">
      <alignment horizontal="left"/>
    </xf>
    <xf numFmtId="49" fontId="37" fillId="33" borderId="14" xfId="0" applyNumberFormat="1" applyFont="1" applyFill="1" applyBorder="1" applyAlignment="1">
      <alignment horizontal="left"/>
    </xf>
    <xf numFmtId="49" fontId="37" fillId="33" borderId="25" xfId="0" applyNumberFormat="1" applyFont="1" applyFill="1" applyBorder="1" applyAlignment="1">
      <alignment horizontal="left"/>
    </xf>
    <xf numFmtId="0" fontId="38" fillId="33" borderId="25" xfId="0" applyFont="1" applyFill="1" applyBorder="1" applyAlignment="1">
      <alignment/>
    </xf>
    <xf numFmtId="49" fontId="37" fillId="34" borderId="14" xfId="0" applyNumberFormat="1" applyFont="1" applyFill="1" applyBorder="1" applyAlignment="1">
      <alignment horizontal="left"/>
    </xf>
    <xf numFmtId="49" fontId="37" fillId="34" borderId="25" xfId="0" applyNumberFormat="1" applyFont="1" applyFill="1" applyBorder="1" applyAlignment="1">
      <alignment horizontal="left"/>
    </xf>
    <xf numFmtId="49" fontId="38" fillId="0" borderId="31" xfId="0" applyNumberFormat="1" applyFont="1" applyBorder="1" applyAlignment="1">
      <alignment horizontal="left"/>
    </xf>
    <xf numFmtId="49" fontId="38" fillId="0" borderId="32" xfId="0" applyNumberFormat="1" applyFont="1" applyBorder="1" applyAlignment="1">
      <alignment horizontal="left"/>
    </xf>
    <xf numFmtId="49" fontId="38" fillId="0" borderId="35" xfId="0" applyNumberFormat="1" applyFont="1" applyBorder="1" applyAlignment="1">
      <alignment horizontal="left"/>
    </xf>
    <xf numFmtId="49" fontId="38" fillId="0" borderId="36" xfId="0" applyNumberFormat="1" applyFont="1" applyBorder="1" applyAlignment="1">
      <alignment horizontal="left"/>
    </xf>
    <xf numFmtId="49" fontId="37" fillId="0" borderId="14" xfId="0" applyNumberFormat="1" applyFont="1" applyBorder="1" applyAlignment="1">
      <alignment horizontal="left"/>
    </xf>
    <xf numFmtId="49" fontId="37" fillId="0" borderId="25" xfId="0" applyNumberFormat="1" applyFont="1" applyBorder="1" applyAlignment="1">
      <alignment horizontal="left"/>
    </xf>
    <xf numFmtId="0" fontId="38" fillId="0" borderId="29" xfId="0" applyFont="1" applyBorder="1" applyAlignment="1">
      <alignment/>
    </xf>
    <xf numFmtId="49" fontId="37" fillId="33" borderId="37" xfId="0" applyNumberFormat="1" applyFont="1" applyFill="1" applyBorder="1" applyAlignment="1">
      <alignment horizontal="left"/>
    </xf>
    <xf numFmtId="0" fontId="38" fillId="33" borderId="38" xfId="0" applyFont="1" applyFill="1" applyBorder="1" applyAlignment="1">
      <alignment/>
    </xf>
    <xf numFmtId="49" fontId="37" fillId="0" borderId="0" xfId="0" applyNumberFormat="1" applyFont="1" applyBorder="1" applyAlignment="1">
      <alignment horizontal="left"/>
    </xf>
    <xf numFmtId="0" fontId="38" fillId="0" borderId="0" xfId="0" applyFont="1" applyAlignment="1">
      <alignment/>
    </xf>
    <xf numFmtId="49" fontId="37" fillId="0" borderId="24" xfId="0" applyNumberFormat="1" applyFont="1" applyBorder="1" applyAlignment="1">
      <alignment horizontal="left"/>
    </xf>
    <xf numFmtId="0" fontId="38" fillId="0" borderId="35" xfId="0" applyFont="1" applyBorder="1" applyAlignment="1">
      <alignment/>
    </xf>
    <xf numFmtId="49" fontId="38" fillId="0" borderId="39" xfId="0" applyNumberFormat="1" applyFont="1" applyBorder="1" applyAlignment="1">
      <alignment horizontal="left"/>
    </xf>
    <xf numFmtId="49" fontId="38" fillId="0" borderId="40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lany\Dokumenty\ROZPO&#268;ET%202013\N&#193;VRH%20ROZPO&#268;TU%202013_verze%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Investice"/>
      <sheetName val="Opravy"/>
      <sheetName val="Dotace města"/>
      <sheetName val="Výdaje podle druhů"/>
      <sheetName val="Rozklad POL 5169"/>
    </sheetNames>
    <sheetDataSet>
      <sheetData sheetId="0">
        <row r="171">
          <cell r="H171">
            <v>149073000</v>
          </cell>
        </row>
      </sheetData>
      <sheetData sheetId="1">
        <row r="496">
          <cell r="I496">
            <v>145819600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zoomScalePageLayoutView="0" workbookViewId="0" topLeftCell="A1">
      <selection activeCell="H62" sqref="H62"/>
    </sheetView>
  </sheetViews>
  <sheetFormatPr defaultColWidth="9.140625" defaultRowHeight="15"/>
  <cols>
    <col min="1" max="1" width="8.421875" style="2" customWidth="1"/>
    <col min="2" max="2" width="11.28125" style="0" customWidth="1"/>
    <col min="4" max="4" width="49.28125" style="0" customWidth="1"/>
    <col min="5" max="5" width="16.8515625" style="0" customWidth="1"/>
    <col min="7" max="7" width="10.8515625" style="0" bestFit="1" customWidth="1"/>
  </cols>
  <sheetData>
    <row r="1" spans="2:3" s="2" customFormat="1" ht="15">
      <c r="B1" s="38" t="s">
        <v>188</v>
      </c>
      <c r="C1" s="38"/>
    </row>
    <row r="2" spans="2:6" ht="15.75" thickBot="1">
      <c r="B2" s="39" t="s">
        <v>189</v>
      </c>
      <c r="C2" s="39"/>
      <c r="D2" s="39"/>
      <c r="E2" s="39"/>
      <c r="F2" s="3"/>
    </row>
    <row r="3" spans="2:5" ht="29.25" customHeight="1" thickBot="1">
      <c r="B3" s="32" t="s">
        <v>153</v>
      </c>
      <c r="C3" s="42" t="s">
        <v>163</v>
      </c>
      <c r="D3" s="43"/>
      <c r="E3" s="31" t="s">
        <v>154</v>
      </c>
    </row>
    <row r="4" spans="2:5" ht="15">
      <c r="B4" s="14" t="s">
        <v>78</v>
      </c>
      <c r="C4" s="44" t="s">
        <v>167</v>
      </c>
      <c r="D4" s="45" t="s">
        <v>79</v>
      </c>
      <c r="E4" s="15">
        <v>13000000</v>
      </c>
    </row>
    <row r="5" spans="2:5" ht="15">
      <c r="B5" s="16" t="s">
        <v>80</v>
      </c>
      <c r="C5" s="40" t="s">
        <v>81</v>
      </c>
      <c r="D5" s="41" t="s">
        <v>81</v>
      </c>
      <c r="E5" s="17">
        <v>1350000</v>
      </c>
    </row>
    <row r="6" spans="2:5" ht="15">
      <c r="B6" s="16" t="s">
        <v>82</v>
      </c>
      <c r="C6" s="40" t="s">
        <v>168</v>
      </c>
      <c r="D6" s="41" t="s">
        <v>83</v>
      </c>
      <c r="E6" s="17">
        <v>1300000</v>
      </c>
    </row>
    <row r="7" spans="2:5" ht="15">
      <c r="B7" s="16" t="s">
        <v>84</v>
      </c>
      <c r="C7" s="40" t="s">
        <v>169</v>
      </c>
      <c r="D7" s="41" t="s">
        <v>85</v>
      </c>
      <c r="E7" s="17">
        <v>13000000</v>
      </c>
    </row>
    <row r="8" spans="2:5" ht="15">
      <c r="B8" s="16" t="s">
        <v>88</v>
      </c>
      <c r="C8" s="40" t="s">
        <v>89</v>
      </c>
      <c r="D8" s="41" t="s">
        <v>89</v>
      </c>
      <c r="E8" s="17">
        <v>26600000</v>
      </c>
    </row>
    <row r="9" spans="2:5" ht="15">
      <c r="B9" s="46" t="s">
        <v>152</v>
      </c>
      <c r="C9" s="47"/>
      <c r="D9" s="48"/>
      <c r="E9" s="18">
        <f>SUM(E4:E8)</f>
        <v>55250000</v>
      </c>
    </row>
    <row r="10" spans="2:5" ht="15">
      <c r="B10" s="16" t="s">
        <v>86</v>
      </c>
      <c r="C10" s="40" t="s">
        <v>170</v>
      </c>
      <c r="D10" s="41" t="s">
        <v>87</v>
      </c>
      <c r="E10" s="17">
        <v>1500000</v>
      </c>
    </row>
    <row r="11" spans="2:5" ht="15">
      <c r="B11" s="16" t="s">
        <v>90</v>
      </c>
      <c r="C11" s="40" t="s">
        <v>91</v>
      </c>
      <c r="D11" s="41" t="s">
        <v>91</v>
      </c>
      <c r="E11" s="19">
        <v>1200000</v>
      </c>
    </row>
    <row r="12" spans="2:5" ht="15">
      <c r="B12" s="16" t="s">
        <v>92</v>
      </c>
      <c r="C12" s="40" t="s">
        <v>171</v>
      </c>
      <c r="D12" s="41" t="s">
        <v>93</v>
      </c>
      <c r="E12" s="19">
        <v>150000</v>
      </c>
    </row>
    <row r="13" spans="2:5" ht="15">
      <c r="B13" s="16" t="s">
        <v>94</v>
      </c>
      <c r="C13" s="40" t="s">
        <v>95</v>
      </c>
      <c r="D13" s="41" t="s">
        <v>95</v>
      </c>
      <c r="E13" s="19">
        <v>220000</v>
      </c>
    </row>
    <row r="14" spans="2:5" ht="15">
      <c r="B14" s="16" t="s">
        <v>96</v>
      </c>
      <c r="C14" s="40" t="s">
        <v>97</v>
      </c>
      <c r="D14" s="41" t="s">
        <v>97</v>
      </c>
      <c r="E14" s="19">
        <v>300000</v>
      </c>
    </row>
    <row r="15" spans="2:5" ht="15">
      <c r="B15" s="16" t="s">
        <v>98</v>
      </c>
      <c r="C15" s="40" t="s">
        <v>99</v>
      </c>
      <c r="D15" s="41" t="s">
        <v>99</v>
      </c>
      <c r="E15" s="19">
        <v>25000</v>
      </c>
    </row>
    <row r="16" spans="2:5" ht="15">
      <c r="B16" s="16" t="s">
        <v>100</v>
      </c>
      <c r="C16" s="40" t="s">
        <v>172</v>
      </c>
      <c r="D16" s="41" t="s">
        <v>101</v>
      </c>
      <c r="E16" s="19">
        <v>170000</v>
      </c>
    </row>
    <row r="17" spans="2:5" ht="15">
      <c r="B17" s="16" t="s">
        <v>102</v>
      </c>
      <c r="C17" s="40" t="s">
        <v>103</v>
      </c>
      <c r="D17" s="41" t="s">
        <v>103</v>
      </c>
      <c r="E17" s="19">
        <v>1200000</v>
      </c>
    </row>
    <row r="18" spans="2:5" ht="15">
      <c r="B18" s="16" t="s">
        <v>104</v>
      </c>
      <c r="C18" s="40" t="s">
        <v>105</v>
      </c>
      <c r="D18" s="41" t="s">
        <v>105</v>
      </c>
      <c r="E18" s="19">
        <v>12000000</v>
      </c>
    </row>
    <row r="19" spans="2:5" ht="15.75" thickBot="1">
      <c r="B19" s="20" t="s">
        <v>106</v>
      </c>
      <c r="C19" s="40" t="s">
        <v>107</v>
      </c>
      <c r="D19" s="41" t="s">
        <v>107</v>
      </c>
      <c r="E19" s="21">
        <v>18800000</v>
      </c>
    </row>
    <row r="20" spans="2:5" ht="15.75" thickBot="1">
      <c r="B20" s="51" t="s">
        <v>108</v>
      </c>
      <c r="C20" s="52"/>
      <c r="D20" s="52"/>
      <c r="E20" s="22">
        <f>SUM(E9:E19)</f>
        <v>90815000</v>
      </c>
    </row>
    <row r="21" spans="2:5" ht="15">
      <c r="B21" s="16" t="s">
        <v>0</v>
      </c>
      <c r="C21" s="23" t="s">
        <v>173</v>
      </c>
      <c r="D21" s="23"/>
      <c r="E21" s="19">
        <v>109000</v>
      </c>
    </row>
    <row r="22" spans="2:5" ht="15">
      <c r="B22" s="16" t="s">
        <v>2</v>
      </c>
      <c r="C22" s="23" t="s">
        <v>4</v>
      </c>
      <c r="D22" s="23"/>
      <c r="E22" s="19">
        <v>5000</v>
      </c>
    </row>
    <row r="23" spans="2:5" ht="15">
      <c r="B23" s="16" t="s">
        <v>5</v>
      </c>
      <c r="C23" s="23" t="s">
        <v>174</v>
      </c>
      <c r="D23" s="23"/>
      <c r="E23" s="19">
        <v>110000</v>
      </c>
    </row>
    <row r="24" spans="2:5" ht="15">
      <c r="B24" s="16" t="s">
        <v>6</v>
      </c>
      <c r="C24" s="23" t="s">
        <v>7</v>
      </c>
      <c r="D24" s="23"/>
      <c r="E24" s="19">
        <v>6000</v>
      </c>
    </row>
    <row r="25" spans="2:5" ht="15">
      <c r="B25" s="16" t="s">
        <v>8</v>
      </c>
      <c r="C25" s="23" t="s">
        <v>175</v>
      </c>
      <c r="D25" s="23"/>
      <c r="E25" s="19">
        <v>300000</v>
      </c>
    </row>
    <row r="26" spans="2:5" ht="15">
      <c r="B26" s="16" t="s">
        <v>9</v>
      </c>
      <c r="C26" s="23" t="s">
        <v>10</v>
      </c>
      <c r="D26" s="23"/>
      <c r="E26" s="19">
        <v>5000</v>
      </c>
    </row>
    <row r="27" spans="2:5" ht="15">
      <c r="B27" s="16" t="s">
        <v>13</v>
      </c>
      <c r="C27" s="23" t="s">
        <v>14</v>
      </c>
      <c r="D27" s="23"/>
      <c r="E27" s="19">
        <v>1900000</v>
      </c>
    </row>
    <row r="28" spans="2:5" ht="15">
      <c r="B28" s="16" t="s">
        <v>15</v>
      </c>
      <c r="C28" s="23" t="s">
        <v>16</v>
      </c>
      <c r="D28" s="23"/>
      <c r="E28" s="19">
        <v>60000</v>
      </c>
    </row>
    <row r="29" spans="2:5" s="2" customFormat="1" ht="15">
      <c r="B29" s="16" t="s">
        <v>17</v>
      </c>
      <c r="C29" s="23" t="s">
        <v>19</v>
      </c>
      <c r="D29" s="23"/>
      <c r="E29" s="19">
        <v>650000</v>
      </c>
    </row>
    <row r="30" spans="2:5" ht="15">
      <c r="B30" s="16" t="s">
        <v>20</v>
      </c>
      <c r="C30" s="23" t="s">
        <v>21</v>
      </c>
      <c r="D30" s="23"/>
      <c r="E30" s="19">
        <v>2500000</v>
      </c>
    </row>
    <row r="31" spans="2:5" ht="15">
      <c r="B31" s="16" t="s">
        <v>22</v>
      </c>
      <c r="C31" s="23" t="s">
        <v>23</v>
      </c>
      <c r="D31" s="23"/>
      <c r="E31" s="19">
        <v>33000</v>
      </c>
    </row>
    <row r="32" spans="2:5" ht="15">
      <c r="B32" s="16" t="s">
        <v>24</v>
      </c>
      <c r="C32" s="23" t="s">
        <v>25</v>
      </c>
      <c r="D32" s="23"/>
      <c r="E32" s="19">
        <v>4000</v>
      </c>
    </row>
    <row r="33" spans="2:5" ht="15">
      <c r="B33" s="16" t="s">
        <v>26</v>
      </c>
      <c r="C33" s="23" t="s">
        <v>27</v>
      </c>
      <c r="D33" s="23"/>
      <c r="E33" s="19">
        <v>50000</v>
      </c>
    </row>
    <row r="34" spans="2:5" ht="15">
      <c r="B34" s="16" t="s">
        <v>28</v>
      </c>
      <c r="C34" s="23" t="s">
        <v>29</v>
      </c>
      <c r="D34" s="23"/>
      <c r="E34" s="19">
        <v>25000</v>
      </c>
    </row>
    <row r="35" spans="2:5" ht="15">
      <c r="B35" s="16" t="s">
        <v>30</v>
      </c>
      <c r="C35" s="23" t="s">
        <v>31</v>
      </c>
      <c r="D35" s="23"/>
      <c r="E35" s="19">
        <v>75000</v>
      </c>
    </row>
    <row r="36" spans="2:5" ht="15">
      <c r="B36" s="16" t="s">
        <v>32</v>
      </c>
      <c r="C36" s="23" t="s">
        <v>176</v>
      </c>
      <c r="D36" s="23"/>
      <c r="E36" s="19">
        <v>20000</v>
      </c>
    </row>
    <row r="37" spans="2:5" ht="15">
      <c r="B37" s="16" t="s">
        <v>33</v>
      </c>
      <c r="C37" s="24" t="s">
        <v>34</v>
      </c>
      <c r="D37" s="24"/>
      <c r="E37" s="19">
        <v>1874000</v>
      </c>
    </row>
    <row r="38" spans="2:5" ht="15">
      <c r="B38" s="16" t="s">
        <v>35</v>
      </c>
      <c r="C38" s="24" t="s">
        <v>36</v>
      </c>
      <c r="D38" s="24"/>
      <c r="E38" s="19">
        <v>2748000</v>
      </c>
    </row>
    <row r="39" spans="2:5" ht="15">
      <c r="B39" s="16" t="s">
        <v>37</v>
      </c>
      <c r="C39" s="23" t="s">
        <v>38</v>
      </c>
      <c r="D39" s="23"/>
      <c r="E39" s="19">
        <v>620000</v>
      </c>
    </row>
    <row r="40" spans="2:5" ht="15">
      <c r="B40" s="16" t="s">
        <v>39</v>
      </c>
      <c r="C40" s="24" t="s">
        <v>40</v>
      </c>
      <c r="D40" s="24"/>
      <c r="E40" s="19">
        <v>350000</v>
      </c>
    </row>
    <row r="41" spans="2:5" ht="15">
      <c r="B41" s="16" t="s">
        <v>41</v>
      </c>
      <c r="C41" s="23" t="s">
        <v>165</v>
      </c>
      <c r="D41" s="23"/>
      <c r="E41" s="19">
        <v>1032000</v>
      </c>
    </row>
    <row r="42" spans="2:5" ht="15">
      <c r="B42" s="16" t="s">
        <v>42</v>
      </c>
      <c r="C42" s="23" t="s">
        <v>43</v>
      </c>
      <c r="D42" s="23"/>
      <c r="E42" s="19">
        <v>5000</v>
      </c>
    </row>
    <row r="43" spans="2:5" ht="15">
      <c r="B43" s="16" t="s">
        <v>44</v>
      </c>
      <c r="C43" s="23" t="s">
        <v>45</v>
      </c>
      <c r="D43" s="23"/>
      <c r="E43" s="19">
        <v>30000</v>
      </c>
    </row>
    <row r="44" spans="2:5" ht="15">
      <c r="B44" s="16" t="s">
        <v>46</v>
      </c>
      <c r="C44" s="23" t="s">
        <v>178</v>
      </c>
      <c r="D44" s="23"/>
      <c r="E44" s="19">
        <v>350000</v>
      </c>
    </row>
    <row r="45" spans="2:5" ht="15">
      <c r="B45" s="16" t="s">
        <v>47</v>
      </c>
      <c r="C45" s="23" t="s">
        <v>48</v>
      </c>
      <c r="D45" s="23"/>
      <c r="E45" s="19">
        <v>1000</v>
      </c>
    </row>
    <row r="46" spans="2:5" ht="15">
      <c r="B46" s="16" t="s">
        <v>51</v>
      </c>
      <c r="C46" s="23" t="s">
        <v>184</v>
      </c>
      <c r="D46" s="23"/>
      <c r="E46" s="19">
        <v>250000</v>
      </c>
    </row>
    <row r="47" spans="2:5" ht="15">
      <c r="B47" s="16" t="s">
        <v>52</v>
      </c>
      <c r="C47" s="25" t="s">
        <v>53</v>
      </c>
      <c r="D47" s="26"/>
      <c r="E47" s="19">
        <v>1918000</v>
      </c>
    </row>
    <row r="48" spans="2:5" ht="15">
      <c r="B48" s="16" t="s">
        <v>55</v>
      </c>
      <c r="C48" s="23" t="s">
        <v>56</v>
      </c>
      <c r="D48" s="23"/>
      <c r="E48" s="19">
        <v>250000</v>
      </c>
    </row>
    <row r="49" spans="2:5" ht="15">
      <c r="B49" s="16" t="s">
        <v>59</v>
      </c>
      <c r="C49" s="24" t="s">
        <v>60</v>
      </c>
      <c r="D49" s="24"/>
      <c r="E49" s="19">
        <v>755000</v>
      </c>
    </row>
    <row r="50" spans="2:5" ht="15">
      <c r="B50" s="16" t="s">
        <v>61</v>
      </c>
      <c r="C50" s="23" t="s">
        <v>62</v>
      </c>
      <c r="D50" s="23"/>
      <c r="E50" s="19">
        <v>200000</v>
      </c>
    </row>
    <row r="51" spans="2:5" ht="15.75" thickBot="1">
      <c r="B51" s="20" t="s">
        <v>63</v>
      </c>
      <c r="C51" s="27" t="s">
        <v>177</v>
      </c>
      <c r="D51" s="27"/>
      <c r="E51" s="21">
        <v>1000000</v>
      </c>
    </row>
    <row r="52" spans="2:5" ht="15.75" thickBot="1">
      <c r="B52" s="28" t="s">
        <v>69</v>
      </c>
      <c r="C52" s="29"/>
      <c r="D52" s="30"/>
      <c r="E52" s="22">
        <f>SUBTOTAL(9,E21:E51)</f>
        <v>17235000</v>
      </c>
    </row>
    <row r="53" spans="2:5" ht="15">
      <c r="B53" s="16" t="s">
        <v>41</v>
      </c>
      <c r="C53" s="23" t="s">
        <v>165</v>
      </c>
      <c r="D53" s="23"/>
      <c r="E53" s="19">
        <v>320000</v>
      </c>
    </row>
    <row r="54" spans="2:5" ht="15">
      <c r="B54" s="16" t="s">
        <v>55</v>
      </c>
      <c r="C54" s="23" t="s">
        <v>56</v>
      </c>
      <c r="D54" s="23"/>
      <c r="E54" s="19">
        <v>5000</v>
      </c>
    </row>
    <row r="55" spans="2:5" ht="15.75" thickBot="1">
      <c r="B55" s="20" t="s">
        <v>59</v>
      </c>
      <c r="C55" s="27" t="s">
        <v>60</v>
      </c>
      <c r="D55" s="27"/>
      <c r="E55" s="21">
        <v>10000</v>
      </c>
    </row>
    <row r="56" spans="2:5" ht="15.75" thickBot="1">
      <c r="B56" s="53" t="s">
        <v>73</v>
      </c>
      <c r="C56" s="54"/>
      <c r="D56" s="55"/>
      <c r="E56" s="22">
        <f>SUBTOTAL(9,E53:E55)</f>
        <v>335000</v>
      </c>
    </row>
    <row r="57" spans="2:5" ht="15">
      <c r="B57" s="16" t="s">
        <v>77</v>
      </c>
      <c r="C57" s="40" t="s">
        <v>179</v>
      </c>
      <c r="D57" s="41" t="s">
        <v>76</v>
      </c>
      <c r="E57" s="19">
        <v>40188000</v>
      </c>
    </row>
    <row r="58" spans="2:5" ht="15.75" thickBot="1">
      <c r="B58" s="16" t="s">
        <v>75</v>
      </c>
      <c r="C58" s="40" t="s">
        <v>74</v>
      </c>
      <c r="D58" s="41" t="s">
        <v>74</v>
      </c>
      <c r="E58" s="19">
        <v>500000</v>
      </c>
    </row>
    <row r="59" spans="2:5" ht="15.75" thickBot="1">
      <c r="B59" s="51" t="s">
        <v>109</v>
      </c>
      <c r="C59" s="55"/>
      <c r="D59" s="55"/>
      <c r="E59" s="22">
        <f>SUBTOTAL(9,E57:E58)</f>
        <v>40688000</v>
      </c>
    </row>
    <row r="60" spans="2:5" ht="15.75" thickBot="1">
      <c r="B60" s="8"/>
      <c r="C60" s="8"/>
      <c r="D60" s="8"/>
      <c r="E60" s="8"/>
    </row>
    <row r="61" spans="2:5" ht="15.75" thickBot="1">
      <c r="B61" s="49" t="s">
        <v>64</v>
      </c>
      <c r="C61" s="50"/>
      <c r="D61" s="50"/>
      <c r="E61" s="6">
        <f>E20+E52+E56+E59</f>
        <v>149073000</v>
      </c>
    </row>
    <row r="62" ht="15">
      <c r="G62" s="1"/>
    </row>
  </sheetData>
  <sheetProtection/>
  <mergeCells count="24">
    <mergeCell ref="B61:D61"/>
    <mergeCell ref="B20:D20"/>
    <mergeCell ref="C14:D14"/>
    <mergeCell ref="C15:D15"/>
    <mergeCell ref="C16:D16"/>
    <mergeCell ref="C17:D17"/>
    <mergeCell ref="C18:D18"/>
    <mergeCell ref="C19:D19"/>
    <mergeCell ref="B56:D56"/>
    <mergeCell ref="C57:D57"/>
    <mergeCell ref="C58:D58"/>
    <mergeCell ref="B59:D59"/>
    <mergeCell ref="B2:E2"/>
    <mergeCell ref="C13:D13"/>
    <mergeCell ref="C3:D3"/>
    <mergeCell ref="C4:D4"/>
    <mergeCell ref="C5:D5"/>
    <mergeCell ref="C6:D6"/>
    <mergeCell ref="C7:D7"/>
    <mergeCell ref="C8:D8"/>
    <mergeCell ref="B9:D9"/>
    <mergeCell ref="C10:D10"/>
    <mergeCell ref="C11:D11"/>
    <mergeCell ref="C12:D12"/>
  </mergeCells>
  <printOptions/>
  <pageMargins left="0.7" right="0.7" top="0.54" bottom="0.7874015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G87" sqref="G87"/>
    </sheetView>
  </sheetViews>
  <sheetFormatPr defaultColWidth="9.140625" defaultRowHeight="15"/>
  <cols>
    <col min="1" max="1" width="6.00390625" style="2" customWidth="1"/>
    <col min="2" max="3" width="9.140625" style="2" customWidth="1"/>
    <col min="4" max="4" width="50.57421875" style="2" customWidth="1"/>
    <col min="5" max="5" width="16.140625" style="2" customWidth="1"/>
    <col min="6" max="6" width="6.57421875" style="2" customWidth="1"/>
    <col min="7" max="7" width="11.57421875" style="2" bestFit="1" customWidth="1"/>
    <col min="8" max="16384" width="9.140625" style="2" customWidth="1"/>
  </cols>
  <sheetData>
    <row r="1" spans="2:3" ht="15">
      <c r="B1" s="38" t="s">
        <v>188</v>
      </c>
      <c r="C1" s="38"/>
    </row>
    <row r="2" spans="1:6" ht="15.75" thickBot="1">
      <c r="A2" s="56" t="s">
        <v>190</v>
      </c>
      <c r="B2" s="57"/>
      <c r="C2" s="57"/>
      <c r="D2" s="57"/>
      <c r="E2" s="57"/>
      <c r="F2" s="57"/>
    </row>
    <row r="3" spans="2:5" ht="33.75" customHeight="1" thickBot="1">
      <c r="B3" s="12" t="s">
        <v>156</v>
      </c>
      <c r="C3" s="42" t="s">
        <v>161</v>
      </c>
      <c r="D3" s="43"/>
      <c r="E3" s="13" t="s">
        <v>154</v>
      </c>
    </row>
    <row r="4" spans="2:5" ht="15">
      <c r="B4" s="14" t="s">
        <v>1</v>
      </c>
      <c r="C4" s="65" t="s">
        <v>180</v>
      </c>
      <c r="D4" s="66"/>
      <c r="E4" s="15">
        <v>80000</v>
      </c>
    </row>
    <row r="5" spans="2:5" ht="15">
      <c r="B5" s="16" t="s">
        <v>65</v>
      </c>
      <c r="C5" s="58" t="s">
        <v>166</v>
      </c>
      <c r="D5" s="59"/>
      <c r="E5" s="17">
        <v>21000</v>
      </c>
    </row>
    <row r="6" spans="2:5" ht="15">
      <c r="B6" s="16" t="s">
        <v>6</v>
      </c>
      <c r="C6" s="58" t="s">
        <v>7</v>
      </c>
      <c r="D6" s="59"/>
      <c r="E6" s="17">
        <v>30000</v>
      </c>
    </row>
    <row r="7" spans="2:5" ht="15">
      <c r="B7" s="16" t="s">
        <v>3</v>
      </c>
      <c r="C7" s="58" t="s">
        <v>110</v>
      </c>
      <c r="D7" s="59"/>
      <c r="E7" s="17">
        <v>500000</v>
      </c>
    </row>
    <row r="8" spans="2:5" ht="15">
      <c r="B8" s="16" t="s">
        <v>111</v>
      </c>
      <c r="C8" s="58" t="s">
        <v>112</v>
      </c>
      <c r="D8" s="59"/>
      <c r="E8" s="17">
        <v>750000</v>
      </c>
    </row>
    <row r="9" spans="2:5" ht="15">
      <c r="B9" s="16" t="s">
        <v>9</v>
      </c>
      <c r="C9" s="58" t="s">
        <v>10</v>
      </c>
      <c r="D9" s="59"/>
      <c r="E9" s="17">
        <v>1540000</v>
      </c>
    </row>
    <row r="10" spans="2:5" ht="15">
      <c r="B10" s="16" t="s">
        <v>11</v>
      </c>
      <c r="C10" s="58" t="s">
        <v>12</v>
      </c>
      <c r="D10" s="59"/>
      <c r="E10" s="17">
        <v>100000</v>
      </c>
    </row>
    <row r="11" spans="2:5" ht="15">
      <c r="B11" s="16" t="s">
        <v>66</v>
      </c>
      <c r="C11" s="58" t="s">
        <v>113</v>
      </c>
      <c r="D11" s="59"/>
      <c r="E11" s="17">
        <v>16500</v>
      </c>
    </row>
    <row r="12" spans="2:5" ht="15">
      <c r="B12" s="16" t="s">
        <v>18</v>
      </c>
      <c r="C12" s="58" t="s">
        <v>114</v>
      </c>
      <c r="D12" s="59"/>
      <c r="E12" s="17">
        <v>540000</v>
      </c>
    </row>
    <row r="13" spans="2:5" ht="15">
      <c r="B13" s="16" t="s">
        <v>15</v>
      </c>
      <c r="C13" s="58" t="s">
        <v>16</v>
      </c>
      <c r="D13" s="59"/>
      <c r="E13" s="17">
        <v>5000</v>
      </c>
    </row>
    <row r="14" spans="2:5" ht="15">
      <c r="B14" s="16" t="s">
        <v>17</v>
      </c>
      <c r="C14" s="58" t="s">
        <v>19</v>
      </c>
      <c r="D14" s="59"/>
      <c r="E14" s="17">
        <v>2140000</v>
      </c>
    </row>
    <row r="15" spans="2:5" ht="15">
      <c r="B15" s="16" t="s">
        <v>20</v>
      </c>
      <c r="C15" s="58" t="s">
        <v>21</v>
      </c>
      <c r="D15" s="59"/>
      <c r="E15" s="17">
        <v>8895000</v>
      </c>
    </row>
    <row r="16" spans="2:5" ht="15">
      <c r="B16" s="16" t="s">
        <v>70</v>
      </c>
      <c r="C16" s="58" t="s">
        <v>115</v>
      </c>
      <c r="D16" s="59"/>
      <c r="E16" s="17">
        <v>10000</v>
      </c>
    </row>
    <row r="17" spans="2:5" ht="15">
      <c r="B17" s="16" t="s">
        <v>116</v>
      </c>
      <c r="C17" s="58" t="s">
        <v>117</v>
      </c>
      <c r="D17" s="59"/>
      <c r="E17" s="17">
        <v>10000</v>
      </c>
    </row>
    <row r="18" spans="2:5" ht="15">
      <c r="B18" s="16" t="s">
        <v>22</v>
      </c>
      <c r="C18" s="58" t="s">
        <v>23</v>
      </c>
      <c r="D18" s="59"/>
      <c r="E18" s="17">
        <v>1400000</v>
      </c>
    </row>
    <row r="19" spans="2:5" ht="15">
      <c r="B19" s="16" t="s">
        <v>26</v>
      </c>
      <c r="C19" s="58" t="s">
        <v>27</v>
      </c>
      <c r="D19" s="59"/>
      <c r="E19" s="17">
        <v>330000</v>
      </c>
    </row>
    <row r="20" spans="2:5" ht="15">
      <c r="B20" s="16" t="s">
        <v>118</v>
      </c>
      <c r="C20" s="58" t="s">
        <v>181</v>
      </c>
      <c r="D20" s="59"/>
      <c r="E20" s="17">
        <v>100000</v>
      </c>
    </row>
    <row r="21" spans="2:5" ht="15">
      <c r="B21" s="16" t="s">
        <v>28</v>
      </c>
      <c r="C21" s="58" t="s">
        <v>29</v>
      </c>
      <c r="D21" s="59"/>
      <c r="E21" s="17">
        <v>85000</v>
      </c>
    </row>
    <row r="22" spans="2:5" ht="15">
      <c r="B22" s="16" t="s">
        <v>30</v>
      </c>
      <c r="C22" s="58" t="s">
        <v>31</v>
      </c>
      <c r="D22" s="59"/>
      <c r="E22" s="17">
        <v>900000</v>
      </c>
    </row>
    <row r="23" spans="2:5" ht="15">
      <c r="B23" s="16" t="s">
        <v>119</v>
      </c>
      <c r="C23" s="58" t="s">
        <v>120</v>
      </c>
      <c r="D23" s="59"/>
      <c r="E23" s="17">
        <v>200000</v>
      </c>
    </row>
    <row r="24" spans="2:5" ht="15">
      <c r="B24" s="16" t="s">
        <v>32</v>
      </c>
      <c r="C24" s="58" t="s">
        <v>176</v>
      </c>
      <c r="D24" s="59"/>
      <c r="E24" s="17">
        <v>500000</v>
      </c>
    </row>
    <row r="25" spans="2:5" ht="15">
      <c r="B25" s="16" t="s">
        <v>121</v>
      </c>
      <c r="C25" s="58" t="s">
        <v>122</v>
      </c>
      <c r="D25" s="59"/>
      <c r="E25" s="17">
        <v>2000</v>
      </c>
    </row>
    <row r="26" spans="2:5" ht="15">
      <c r="B26" s="16" t="s">
        <v>123</v>
      </c>
      <c r="C26" s="58" t="s">
        <v>124</v>
      </c>
      <c r="D26" s="59"/>
      <c r="E26" s="17">
        <v>505000</v>
      </c>
    </row>
    <row r="27" spans="2:5" ht="15">
      <c r="B27" s="16" t="s">
        <v>71</v>
      </c>
      <c r="C27" s="58" t="s">
        <v>72</v>
      </c>
      <c r="D27" s="59"/>
      <c r="E27" s="17">
        <v>124000</v>
      </c>
    </row>
    <row r="28" spans="2:5" ht="15">
      <c r="B28" s="16" t="s">
        <v>125</v>
      </c>
      <c r="C28" s="58" t="s">
        <v>126</v>
      </c>
      <c r="D28" s="59"/>
      <c r="E28" s="17">
        <v>80000</v>
      </c>
    </row>
    <row r="29" spans="2:5" ht="15">
      <c r="B29" s="16" t="s">
        <v>33</v>
      </c>
      <c r="C29" s="58" t="s">
        <v>34</v>
      </c>
      <c r="D29" s="59"/>
      <c r="E29" s="17">
        <v>336000</v>
      </c>
    </row>
    <row r="30" spans="2:5" ht="15">
      <c r="B30" s="16" t="s">
        <v>35</v>
      </c>
      <c r="C30" s="58" t="s">
        <v>36</v>
      </c>
      <c r="D30" s="59"/>
      <c r="E30" s="17">
        <v>2116000</v>
      </c>
    </row>
    <row r="31" spans="2:5" ht="15">
      <c r="B31" s="16" t="s">
        <v>37</v>
      </c>
      <c r="C31" s="58" t="s">
        <v>38</v>
      </c>
      <c r="D31" s="59"/>
      <c r="E31" s="17">
        <v>3100000</v>
      </c>
    </row>
    <row r="32" spans="2:5" ht="15">
      <c r="B32" s="16" t="s">
        <v>39</v>
      </c>
      <c r="C32" s="58" t="s">
        <v>40</v>
      </c>
      <c r="D32" s="59"/>
      <c r="E32" s="17">
        <v>580000</v>
      </c>
    </row>
    <row r="33" spans="2:5" ht="15">
      <c r="B33" s="16" t="s">
        <v>129</v>
      </c>
      <c r="C33" s="58" t="s">
        <v>130</v>
      </c>
      <c r="D33" s="59"/>
      <c r="E33" s="17">
        <v>200000</v>
      </c>
    </row>
    <row r="34" spans="2:5" ht="15">
      <c r="B34" s="16" t="s">
        <v>41</v>
      </c>
      <c r="C34" s="58" t="s">
        <v>165</v>
      </c>
      <c r="D34" s="59"/>
      <c r="E34" s="17">
        <v>684000</v>
      </c>
    </row>
    <row r="35" spans="2:5" ht="15">
      <c r="B35" s="16" t="s">
        <v>131</v>
      </c>
      <c r="C35" s="58" t="s">
        <v>132</v>
      </c>
      <c r="D35" s="59"/>
      <c r="E35" s="17">
        <v>5000</v>
      </c>
    </row>
    <row r="36" spans="2:5" ht="15">
      <c r="B36" s="16" t="s">
        <v>44</v>
      </c>
      <c r="C36" s="58" t="s">
        <v>186</v>
      </c>
      <c r="D36" s="59"/>
      <c r="E36" s="17">
        <v>4500000</v>
      </c>
    </row>
    <row r="37" spans="2:5" ht="15">
      <c r="B37" s="16" t="s">
        <v>46</v>
      </c>
      <c r="C37" s="58" t="s">
        <v>178</v>
      </c>
      <c r="D37" s="59"/>
      <c r="E37" s="17">
        <v>1500000</v>
      </c>
    </row>
    <row r="38" spans="2:5" ht="15">
      <c r="B38" s="16" t="s">
        <v>133</v>
      </c>
      <c r="C38" s="58" t="s">
        <v>134</v>
      </c>
      <c r="D38" s="59"/>
      <c r="E38" s="17">
        <v>987500</v>
      </c>
    </row>
    <row r="39" spans="2:5" ht="15">
      <c r="B39" s="16" t="s">
        <v>135</v>
      </c>
      <c r="C39" s="58" t="s">
        <v>136</v>
      </c>
      <c r="D39" s="59"/>
      <c r="E39" s="17">
        <v>3000</v>
      </c>
    </row>
    <row r="40" spans="2:5" ht="15">
      <c r="B40" s="16" t="s">
        <v>137</v>
      </c>
      <c r="C40" s="58" t="s">
        <v>138</v>
      </c>
      <c r="D40" s="59"/>
      <c r="E40" s="17">
        <v>13000</v>
      </c>
    </row>
    <row r="41" spans="2:5" ht="15">
      <c r="B41" s="16" t="s">
        <v>49</v>
      </c>
      <c r="C41" s="58" t="s">
        <v>50</v>
      </c>
      <c r="D41" s="59"/>
      <c r="E41" s="17">
        <v>1622000</v>
      </c>
    </row>
    <row r="42" spans="2:5" ht="15">
      <c r="B42" s="16" t="s">
        <v>139</v>
      </c>
      <c r="C42" s="58" t="s">
        <v>182</v>
      </c>
      <c r="D42" s="59"/>
      <c r="E42" s="17">
        <v>278000</v>
      </c>
    </row>
    <row r="43" spans="2:5" ht="15">
      <c r="B43" s="16" t="s">
        <v>51</v>
      </c>
      <c r="C43" s="58" t="s">
        <v>185</v>
      </c>
      <c r="D43" s="59"/>
      <c r="E43" s="17">
        <v>1027600</v>
      </c>
    </row>
    <row r="44" spans="2:5" ht="15">
      <c r="B44" s="16" t="s">
        <v>52</v>
      </c>
      <c r="C44" s="58" t="s">
        <v>53</v>
      </c>
      <c r="D44" s="59"/>
      <c r="E44" s="17">
        <v>1382000</v>
      </c>
    </row>
    <row r="45" spans="2:5" ht="15">
      <c r="B45" s="16" t="s">
        <v>140</v>
      </c>
      <c r="C45" s="58" t="s">
        <v>141</v>
      </c>
      <c r="D45" s="59"/>
      <c r="E45" s="17">
        <v>168000</v>
      </c>
    </row>
    <row r="46" spans="2:5" ht="15">
      <c r="B46" s="16" t="s">
        <v>54</v>
      </c>
      <c r="C46" s="58" t="s">
        <v>164</v>
      </c>
      <c r="D46" s="59"/>
      <c r="E46" s="17">
        <v>20000</v>
      </c>
    </row>
    <row r="47" spans="2:5" ht="15">
      <c r="B47" s="16" t="s">
        <v>142</v>
      </c>
      <c r="C47" s="58" t="s">
        <v>143</v>
      </c>
      <c r="D47" s="59"/>
      <c r="E47" s="17">
        <v>500000</v>
      </c>
    </row>
    <row r="48" spans="2:5" ht="15">
      <c r="B48" s="16" t="s">
        <v>55</v>
      </c>
      <c r="C48" s="58" t="s">
        <v>56</v>
      </c>
      <c r="D48" s="59"/>
      <c r="E48" s="17">
        <v>1748300</v>
      </c>
    </row>
    <row r="49" spans="2:5" ht="15">
      <c r="B49" s="16" t="s">
        <v>67</v>
      </c>
      <c r="C49" s="58" t="s">
        <v>68</v>
      </c>
      <c r="D49" s="59"/>
      <c r="E49" s="17">
        <v>390000</v>
      </c>
    </row>
    <row r="50" spans="2:5" ht="15">
      <c r="B50" s="16" t="s">
        <v>57</v>
      </c>
      <c r="C50" s="58" t="s">
        <v>58</v>
      </c>
      <c r="D50" s="59"/>
      <c r="E50" s="17">
        <v>4000000</v>
      </c>
    </row>
    <row r="51" spans="2:5" ht="15">
      <c r="B51" s="16" t="s">
        <v>144</v>
      </c>
      <c r="C51" s="58" t="s">
        <v>145</v>
      </c>
      <c r="D51" s="59"/>
      <c r="E51" s="17">
        <v>200000</v>
      </c>
    </row>
    <row r="52" spans="2:5" ht="15">
      <c r="B52" s="16" t="s">
        <v>59</v>
      </c>
      <c r="C52" s="58" t="s">
        <v>60</v>
      </c>
      <c r="D52" s="59"/>
      <c r="E52" s="17">
        <v>64086000</v>
      </c>
    </row>
    <row r="53" spans="2:5" ht="15">
      <c r="B53" s="16" t="s">
        <v>146</v>
      </c>
      <c r="C53" s="58" t="s">
        <v>147</v>
      </c>
      <c r="D53" s="59"/>
      <c r="E53" s="17">
        <v>36000</v>
      </c>
    </row>
    <row r="54" spans="2:5" ht="15">
      <c r="B54" s="16" t="s">
        <v>61</v>
      </c>
      <c r="C54" s="58" t="s">
        <v>62</v>
      </c>
      <c r="D54" s="59"/>
      <c r="E54" s="17">
        <v>200000</v>
      </c>
    </row>
    <row r="55" spans="2:5" ht="15">
      <c r="B55" s="16" t="s">
        <v>148</v>
      </c>
      <c r="C55" s="58" t="s">
        <v>149</v>
      </c>
      <c r="D55" s="59"/>
      <c r="E55" s="17">
        <v>170000</v>
      </c>
    </row>
    <row r="56" spans="2:5" ht="15">
      <c r="B56" s="16" t="s">
        <v>150</v>
      </c>
      <c r="C56" s="58" t="s">
        <v>151</v>
      </c>
      <c r="D56" s="59"/>
      <c r="E56" s="17">
        <v>2260000</v>
      </c>
    </row>
    <row r="57" spans="2:5" ht="15.75" thickBot="1">
      <c r="B57" s="33" t="s">
        <v>63</v>
      </c>
      <c r="C57" s="78" t="s">
        <v>177</v>
      </c>
      <c r="D57" s="79"/>
      <c r="E57" s="34">
        <v>250000</v>
      </c>
    </row>
    <row r="58" spans="2:5" ht="15.75" thickBot="1">
      <c r="B58" s="60" t="s">
        <v>159</v>
      </c>
      <c r="C58" s="61"/>
      <c r="D58" s="62"/>
      <c r="E58" s="5">
        <v>111225900</v>
      </c>
    </row>
    <row r="59" spans="2:5" ht="15">
      <c r="B59" s="14" t="s">
        <v>3</v>
      </c>
      <c r="C59" s="65" t="s">
        <v>110</v>
      </c>
      <c r="D59" s="66"/>
      <c r="E59" s="35">
        <v>3750000</v>
      </c>
    </row>
    <row r="60" spans="2:5" ht="15">
      <c r="B60" s="16" t="s">
        <v>111</v>
      </c>
      <c r="C60" s="58" t="s">
        <v>112</v>
      </c>
      <c r="D60" s="59"/>
      <c r="E60" s="36">
        <v>2100000</v>
      </c>
    </row>
    <row r="61" spans="2:5" ht="15">
      <c r="B61" s="16" t="s">
        <v>18</v>
      </c>
      <c r="C61" s="58" t="s">
        <v>183</v>
      </c>
      <c r="D61" s="59"/>
      <c r="E61" s="36">
        <v>7940000</v>
      </c>
    </row>
    <row r="62" spans="2:5" ht="15">
      <c r="B62" s="16" t="s">
        <v>17</v>
      </c>
      <c r="C62" s="58" t="s">
        <v>19</v>
      </c>
      <c r="D62" s="59"/>
      <c r="E62" s="36">
        <v>3592000</v>
      </c>
    </row>
    <row r="63" spans="2:5" ht="15">
      <c r="B63" s="16" t="s">
        <v>20</v>
      </c>
      <c r="C63" s="58" t="s">
        <v>21</v>
      </c>
      <c r="D63" s="59"/>
      <c r="E63" s="36">
        <v>5200000</v>
      </c>
    </row>
    <row r="64" spans="2:5" ht="15">
      <c r="B64" s="16" t="s">
        <v>119</v>
      </c>
      <c r="C64" s="58" t="s">
        <v>120</v>
      </c>
      <c r="D64" s="59"/>
      <c r="E64" s="36">
        <v>1000000</v>
      </c>
    </row>
    <row r="65" spans="2:5" ht="15">
      <c r="B65" s="16" t="s">
        <v>35</v>
      </c>
      <c r="C65" s="58" t="s">
        <v>36</v>
      </c>
      <c r="D65" s="59"/>
      <c r="E65" s="36">
        <v>600000</v>
      </c>
    </row>
    <row r="66" spans="2:5" ht="15">
      <c r="B66" s="16" t="s">
        <v>37</v>
      </c>
      <c r="C66" s="58" t="s">
        <v>38</v>
      </c>
      <c r="D66" s="59"/>
      <c r="E66" s="36">
        <v>1000000</v>
      </c>
    </row>
    <row r="67" spans="2:5" ht="15">
      <c r="B67" s="16" t="s">
        <v>127</v>
      </c>
      <c r="C67" s="58" t="s">
        <v>128</v>
      </c>
      <c r="D67" s="59"/>
      <c r="E67" s="36">
        <v>1865200</v>
      </c>
    </row>
    <row r="68" spans="2:5" ht="15">
      <c r="B68" s="16" t="s">
        <v>41</v>
      </c>
      <c r="C68" s="58" t="s">
        <v>165</v>
      </c>
      <c r="D68" s="59"/>
      <c r="E68" s="36">
        <v>600000</v>
      </c>
    </row>
    <row r="69" spans="2:5" ht="15">
      <c r="B69" s="16" t="s">
        <v>46</v>
      </c>
      <c r="C69" s="58" t="s">
        <v>178</v>
      </c>
      <c r="D69" s="59"/>
      <c r="E69" s="36">
        <v>3500000</v>
      </c>
    </row>
    <row r="70" spans="2:5" ht="15">
      <c r="B70" s="16" t="s">
        <v>49</v>
      </c>
      <c r="C70" s="58" t="s">
        <v>50</v>
      </c>
      <c r="D70" s="59"/>
      <c r="E70" s="36">
        <v>800000</v>
      </c>
    </row>
    <row r="71" spans="2:5" ht="15">
      <c r="B71" s="16" t="s">
        <v>51</v>
      </c>
      <c r="C71" s="58" t="s">
        <v>185</v>
      </c>
      <c r="D71" s="59"/>
      <c r="E71" s="36">
        <v>230000</v>
      </c>
    </row>
    <row r="72" spans="2:5" ht="15">
      <c r="B72" s="16" t="s">
        <v>67</v>
      </c>
      <c r="C72" s="58" t="s">
        <v>68</v>
      </c>
      <c r="D72" s="59"/>
      <c r="E72" s="36">
        <v>46500</v>
      </c>
    </row>
    <row r="73" spans="2:5" ht="15">
      <c r="B73" s="16" t="s">
        <v>59</v>
      </c>
      <c r="C73" s="58" t="s">
        <v>60</v>
      </c>
      <c r="D73" s="59"/>
      <c r="E73" s="36">
        <v>2120000</v>
      </c>
    </row>
    <row r="74" spans="2:5" ht="15.75" thickBot="1">
      <c r="B74" s="20" t="s">
        <v>63</v>
      </c>
      <c r="C74" s="67" t="s">
        <v>177</v>
      </c>
      <c r="D74" s="68"/>
      <c r="E74" s="37">
        <v>250000</v>
      </c>
    </row>
    <row r="75" spans="2:5" ht="15.75" thickBot="1">
      <c r="B75" s="60" t="s">
        <v>155</v>
      </c>
      <c r="C75" s="61"/>
      <c r="D75" s="62"/>
      <c r="E75" s="5">
        <f>SUM(E59:E74)</f>
        <v>34593700</v>
      </c>
    </row>
    <row r="76" spans="2:5" ht="15.75" thickBot="1">
      <c r="B76" s="4"/>
      <c r="C76" s="4"/>
      <c r="D76" s="3"/>
      <c r="E76" s="1"/>
    </row>
    <row r="77" spans="2:5" ht="15.75" thickBot="1">
      <c r="B77" s="63" t="s">
        <v>160</v>
      </c>
      <c r="C77" s="64"/>
      <c r="D77" s="50"/>
      <c r="E77" s="6">
        <f>E58+E75</f>
        <v>145819600</v>
      </c>
    </row>
    <row r="78" spans="2:5" ht="15.75" thickBot="1">
      <c r="B78" s="74"/>
      <c r="C78" s="74"/>
      <c r="D78" s="75"/>
      <c r="E78" s="7"/>
    </row>
    <row r="79" spans="2:5" ht="15.75" thickBot="1">
      <c r="B79" s="76" t="s">
        <v>157</v>
      </c>
      <c r="C79" s="76"/>
      <c r="D79" s="77"/>
      <c r="E79" s="9">
        <f>'[1]PŘÍJMY'!H171-'[1]VÝDAJE'!I496</f>
        <v>3253400</v>
      </c>
    </row>
    <row r="80" spans="2:5" ht="15.75" thickBot="1">
      <c r="B80" s="69" t="s">
        <v>158</v>
      </c>
      <c r="C80" s="70"/>
      <c r="D80" s="71"/>
      <c r="E80" s="10">
        <v>-3253400</v>
      </c>
    </row>
    <row r="81" spans="2:5" ht="15.75" thickBot="1">
      <c r="B81" s="72" t="s">
        <v>162</v>
      </c>
      <c r="C81" s="72"/>
      <c r="D81" s="73"/>
      <c r="E81" s="11">
        <f>SUM(E79:E80)</f>
        <v>0</v>
      </c>
    </row>
    <row r="82" spans="2:5" ht="15">
      <c r="B82" s="8"/>
      <c r="C82" s="8"/>
      <c r="D82" s="8"/>
      <c r="E82" s="8"/>
    </row>
    <row r="83" spans="1:5" ht="15">
      <c r="A83" s="38"/>
      <c r="B83" s="38" t="s">
        <v>187</v>
      </c>
      <c r="C83" s="38"/>
      <c r="D83" s="38"/>
      <c r="E83" s="38"/>
    </row>
  </sheetData>
  <sheetProtection/>
  <mergeCells count="79">
    <mergeCell ref="C44:D44"/>
    <mergeCell ref="C69:D69"/>
    <mergeCell ref="B58:D58"/>
    <mergeCell ref="B78:D78"/>
    <mergeCell ref="B79:D79"/>
    <mergeCell ref="C64:D64"/>
    <mergeCell ref="C65:D65"/>
    <mergeCell ref="C66:D66"/>
    <mergeCell ref="C67:D67"/>
    <mergeCell ref="C57:D57"/>
    <mergeCell ref="C47:D47"/>
    <mergeCell ref="C48:D48"/>
    <mergeCell ref="C49:D49"/>
    <mergeCell ref="C50:D50"/>
    <mergeCell ref="C51:D51"/>
    <mergeCell ref="C52:D52"/>
    <mergeCell ref="B80:D80"/>
    <mergeCell ref="B81:D81"/>
    <mergeCell ref="C59:D59"/>
    <mergeCell ref="C60:D60"/>
    <mergeCell ref="C61:D61"/>
    <mergeCell ref="C62:D62"/>
    <mergeCell ref="C63:D63"/>
    <mergeCell ref="C15:D15"/>
    <mergeCell ref="B75:D75"/>
    <mergeCell ref="B77:D77"/>
    <mergeCell ref="C3:D3"/>
    <mergeCell ref="C4:D4"/>
    <mergeCell ref="C5:D5"/>
    <mergeCell ref="C6:D6"/>
    <mergeCell ref="C7:D7"/>
    <mergeCell ref="C8:D8"/>
    <mergeCell ref="C9:D9"/>
    <mergeCell ref="C68:D68"/>
    <mergeCell ref="C70:D70"/>
    <mergeCell ref="C71:D71"/>
    <mergeCell ref="C72:D72"/>
    <mergeCell ref="C73:D73"/>
    <mergeCell ref="C74:D74"/>
    <mergeCell ref="C10:D10"/>
    <mergeCell ref="C11:D11"/>
    <mergeCell ref="C12:D12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A2:F2"/>
    <mergeCell ref="C53:D53"/>
    <mergeCell ref="C54:D54"/>
    <mergeCell ref="C55:D55"/>
    <mergeCell ref="C56:D56"/>
    <mergeCell ref="C40:D40"/>
    <mergeCell ref="C41:D41"/>
    <mergeCell ref="C42:D42"/>
    <mergeCell ref="C43:D43"/>
    <mergeCell ref="C45:D45"/>
    <mergeCell ref="C46:D46"/>
    <mergeCell ref="C34:D34"/>
    <mergeCell ref="C35:D35"/>
    <mergeCell ref="C36:D36"/>
    <mergeCell ref="C37:D37"/>
    <mergeCell ref="C38:D38"/>
  </mergeCells>
  <printOptions/>
  <pageMargins left="0.7" right="0.7" top="0.64" bottom="0.77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Šlapanice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Slany</dc:creator>
  <cp:keywords/>
  <dc:description/>
  <cp:lastModifiedBy>SLAPANICE\HAVLICKOVA</cp:lastModifiedBy>
  <cp:lastPrinted>2012-12-27T13:48:35Z</cp:lastPrinted>
  <dcterms:created xsi:type="dcterms:W3CDTF">2012-10-11T09:21:08Z</dcterms:created>
  <dcterms:modified xsi:type="dcterms:W3CDTF">2013-03-20T14:57:02Z</dcterms:modified>
  <cp:category/>
  <cp:version/>
  <cp:contentType/>
  <cp:contentStatus/>
</cp:coreProperties>
</file>